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75" windowWidth="19245" windowHeight="11505" activeTab="0"/>
  </bookViews>
  <sheets>
    <sheet name="PTI" sheetId="1" r:id="rId1"/>
    <sheet name="m2" sheetId="2" r:id="rId2"/>
  </sheets>
  <definedNames>
    <definedName name="_xlnm.Print_Area" localSheetId="0">'PTI'!$A$1:$F$84</definedName>
  </definedNames>
  <calcPr fullCalcOnLoad="1"/>
</workbook>
</file>

<file path=xl/sharedStrings.xml><?xml version="1.0" encoding="utf-8"?>
<sst xmlns="http://schemas.openxmlformats.org/spreadsheetml/2006/main" count="135" uniqueCount="84">
  <si>
    <t>TA</t>
  </si>
  <si>
    <t>SZT</t>
  </si>
  <si>
    <t>RE</t>
  </si>
  <si>
    <t>SZF</t>
  </si>
  <si>
    <t>IR</t>
  </si>
  <si>
    <t>DI</t>
  </si>
  <si>
    <t>GTH</t>
  </si>
  <si>
    <t>SZV</t>
  </si>
  <si>
    <t>Multimedia</t>
  </si>
  <si>
    <t>Min</t>
  </si>
  <si>
    <t>Max</t>
  </si>
  <si>
    <t>--</t>
  </si>
  <si>
    <t>Computer Architectures</t>
  </si>
  <si>
    <t>Operating Systems</t>
  </si>
  <si>
    <t>Computer Networks</t>
  </si>
  <si>
    <t>Databases</t>
  </si>
  <si>
    <t>Programming Languages</t>
  </si>
  <si>
    <t>System Development, Software Engineering</t>
  </si>
  <si>
    <t>Computer Graphics</t>
  </si>
  <si>
    <t>Economic Informatics</t>
  </si>
  <si>
    <t>Discrete Mathematics I</t>
  </si>
  <si>
    <t>Introduction to Programming</t>
  </si>
  <si>
    <t>Optional</t>
  </si>
  <si>
    <t>Calculus I</t>
  </si>
  <si>
    <t>Discrete Mathematics II</t>
  </si>
  <si>
    <t>Programming I</t>
  </si>
  <si>
    <t>Operations Research I</t>
  </si>
  <si>
    <t>Fundamentals of Stochastics</t>
  </si>
  <si>
    <t>Algorithms and Data Structures I</t>
  </si>
  <si>
    <t>Programming II</t>
  </si>
  <si>
    <t>Approximative and Symbolic Computations I</t>
  </si>
  <si>
    <t>Calculus II</t>
  </si>
  <si>
    <t>Organisational Behaviour</t>
  </si>
  <si>
    <t>Discrete mathematics III</t>
  </si>
  <si>
    <t>Logic and its Informatics Applications</t>
  </si>
  <si>
    <t>Application Development</t>
  </si>
  <si>
    <t>Artificial Intelligence I</t>
  </si>
  <si>
    <t>Degree Thesis I</t>
  </si>
  <si>
    <t>Verification of Hardware and Software Systems</t>
  </si>
  <si>
    <t>Degree Thesis II</t>
  </si>
  <si>
    <t>Image Processing I</t>
  </si>
  <si>
    <t>Database Systems</t>
  </si>
  <si>
    <t>Web Design</t>
  </si>
  <si>
    <t>Computer-Aided Design</t>
  </si>
  <si>
    <t>Decision Systems</t>
  </si>
  <si>
    <t>Quantum Informatics</t>
  </si>
  <si>
    <t>Modern Physics</t>
  </si>
  <si>
    <t>Management I</t>
  </si>
  <si>
    <t>Production management</t>
  </si>
  <si>
    <t>Marketing I</t>
  </si>
  <si>
    <t>Applied Statistics</t>
  </si>
  <si>
    <t>Algorithms and Data Structures II</t>
  </si>
  <si>
    <t>Lect</t>
  </si>
  <si>
    <t>Prac</t>
  </si>
  <si>
    <t>Lab</t>
  </si>
  <si>
    <t>Code</t>
  </si>
  <si>
    <t>Cred</t>
  </si>
  <si>
    <t>Subject</t>
  </si>
  <si>
    <t>1st semester</t>
  </si>
  <si>
    <t>2nd semester</t>
  </si>
  <si>
    <t>3rd semester</t>
  </si>
  <si>
    <t>4th semester</t>
  </si>
  <si>
    <t>5th semester</t>
  </si>
  <si>
    <t>6th semester</t>
  </si>
  <si>
    <t>Subject Group</t>
  </si>
  <si>
    <t>Mathematical and Natural Science Fundamentals</t>
  </si>
  <si>
    <t>Foundations of Computer Science</t>
  </si>
  <si>
    <t>Software Technology</t>
  </si>
  <si>
    <t>System Technology</t>
  </si>
  <si>
    <t>Information System</t>
  </si>
  <si>
    <t>Economic/Social and Humanities</t>
  </si>
  <si>
    <t>Additional Optional Specialist Topoc</t>
  </si>
  <si>
    <t>Thesis Work</t>
  </si>
  <si>
    <t>Credit Total</t>
  </si>
  <si>
    <t>Lecture Total</t>
  </si>
  <si>
    <t>Lesson Teaching  Total</t>
  </si>
  <si>
    <t>List of Optional Topics</t>
  </si>
  <si>
    <t>Complexity Theory</t>
  </si>
  <si>
    <t>Physics Basics of Informatichs Technology</t>
  </si>
  <si>
    <t>Specific  Informatics Applications</t>
  </si>
  <si>
    <t>Computer Program Designer BSc</t>
  </si>
  <si>
    <t>Formal Languages</t>
  </si>
  <si>
    <t xml:space="preserve"> Core Materials</t>
  </si>
  <si>
    <t>Practicals Total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</si>
</sst>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21" applyNumberFormat="1" applyFont="1" applyAlignment="1">
      <alignment horizontal="center"/>
    </xf>
    <xf numFmtId="1" fontId="7" fillId="0" borderId="0" xfId="21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/>
    </xf>
    <xf numFmtId="9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6" fillId="0" borderId="9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58">
      <selection activeCell="A68" sqref="A68"/>
    </sheetView>
  </sheetViews>
  <sheetFormatPr defaultColWidth="9.00390625" defaultRowHeight="12.75"/>
  <cols>
    <col min="1" max="1" width="42.25390625" style="3" customWidth="1"/>
    <col min="2" max="2" width="5.125" style="3" customWidth="1"/>
    <col min="3" max="4" width="5.75390625" style="3" customWidth="1"/>
    <col min="5" max="5" width="5.125" style="6" customWidth="1"/>
    <col min="6" max="6" width="5.125" style="3" customWidth="1"/>
    <col min="7" max="16384" width="9.125" style="3" customWidth="1"/>
  </cols>
  <sheetData>
    <row r="1" spans="1:6" ht="15.75" customHeight="1">
      <c r="A1" s="7" t="s">
        <v>80</v>
      </c>
      <c r="B1" s="1"/>
      <c r="C1" s="1"/>
      <c r="D1" s="1"/>
      <c r="E1" s="5"/>
      <c r="F1" s="1"/>
    </row>
    <row r="2" ht="15.75" customHeight="1">
      <c r="A2" s="4"/>
    </row>
    <row r="3" spans="1:9" ht="15.75" customHeight="1">
      <c r="A3" s="21" t="s">
        <v>57</v>
      </c>
      <c r="B3" s="22" t="s">
        <v>52</v>
      </c>
      <c r="C3" s="22" t="s">
        <v>53</v>
      </c>
      <c r="D3" s="22" t="s">
        <v>54</v>
      </c>
      <c r="E3" s="22" t="s">
        <v>55</v>
      </c>
      <c r="F3" s="22" t="s">
        <v>56</v>
      </c>
      <c r="G3" s="51"/>
      <c r="H3" s="51"/>
      <c r="I3" s="51"/>
    </row>
    <row r="4" spans="1:9" ht="15.75" customHeight="1">
      <c r="A4" s="60" t="s">
        <v>58</v>
      </c>
      <c r="B4" s="61"/>
      <c r="C4" s="61"/>
      <c r="D4" s="61"/>
      <c r="E4" s="61"/>
      <c r="F4" s="61"/>
      <c r="G4" s="52"/>
      <c r="H4" s="52"/>
      <c r="I4" s="52"/>
    </row>
    <row r="5" spans="1:9" ht="15.75" customHeight="1">
      <c r="A5" s="11" t="s">
        <v>20</v>
      </c>
      <c r="B5" s="9">
        <v>3</v>
      </c>
      <c r="C5" s="9">
        <v>1</v>
      </c>
      <c r="D5" s="9">
        <v>0</v>
      </c>
      <c r="E5" s="10" t="s">
        <v>0</v>
      </c>
      <c r="F5" s="9">
        <v>6</v>
      </c>
      <c r="G5" s="52"/>
      <c r="H5" s="32"/>
      <c r="I5" s="52"/>
    </row>
    <row r="6" spans="1:9" ht="15.75" customHeight="1">
      <c r="A6" s="11" t="s">
        <v>23</v>
      </c>
      <c r="B6" s="9">
        <v>2</v>
      </c>
      <c r="C6" s="9">
        <v>1</v>
      </c>
      <c r="D6" s="9">
        <v>0</v>
      </c>
      <c r="E6" s="10" t="s">
        <v>0</v>
      </c>
      <c r="F6" s="9">
        <v>4</v>
      </c>
      <c r="G6" s="52"/>
      <c r="H6" s="32"/>
      <c r="I6" s="52"/>
    </row>
    <row r="7" spans="1:9" ht="15.75" customHeight="1">
      <c r="A7" s="23" t="s">
        <v>21</v>
      </c>
      <c r="B7" s="9">
        <v>4</v>
      </c>
      <c r="C7" s="9">
        <v>0</v>
      </c>
      <c r="D7" s="9">
        <v>3</v>
      </c>
      <c r="E7" s="10" t="s">
        <v>3</v>
      </c>
      <c r="F7" s="9">
        <v>10</v>
      </c>
      <c r="G7" s="53"/>
      <c r="H7" s="52"/>
      <c r="I7" s="52"/>
    </row>
    <row r="8" spans="1:9" ht="15.75" customHeight="1">
      <c r="A8" s="11" t="s">
        <v>12</v>
      </c>
      <c r="B8" s="9">
        <v>3</v>
      </c>
      <c r="C8" s="9">
        <v>0</v>
      </c>
      <c r="D8" s="9">
        <v>1</v>
      </c>
      <c r="E8" s="10" t="s">
        <v>2</v>
      </c>
      <c r="F8" s="9">
        <v>6</v>
      </c>
      <c r="G8" s="53"/>
      <c r="H8" s="52"/>
      <c r="I8" s="52"/>
    </row>
    <row r="9" spans="1:9" ht="15.75" customHeight="1">
      <c r="A9" s="11" t="s">
        <v>22</v>
      </c>
      <c r="B9" s="9">
        <v>2</v>
      </c>
      <c r="C9" s="9">
        <v>0</v>
      </c>
      <c r="D9" s="9">
        <v>0</v>
      </c>
      <c r="E9" s="10" t="s">
        <v>7</v>
      </c>
      <c r="F9" s="9">
        <v>3</v>
      </c>
      <c r="G9" s="32"/>
      <c r="H9" s="52"/>
      <c r="I9" s="52"/>
    </row>
    <row r="10" spans="1:9" ht="15.75" customHeight="1" thickBot="1">
      <c r="A10" s="24"/>
      <c r="B10" s="25">
        <f>SUM(B5:B9)</f>
        <v>14</v>
      </c>
      <c r="C10" s="25">
        <f>SUM(C5:C9)</f>
        <v>2</v>
      </c>
      <c r="D10" s="25">
        <f>SUM(D5:D9)</f>
        <v>4</v>
      </c>
      <c r="E10" s="25"/>
      <c r="F10" s="25">
        <f>SUM(F5:F9)</f>
        <v>29</v>
      </c>
      <c r="G10" s="52"/>
      <c r="H10" s="52"/>
      <c r="I10" s="52"/>
    </row>
    <row r="11" spans="1:9" ht="15.75" customHeight="1" thickTop="1">
      <c r="A11" s="58" t="s">
        <v>59</v>
      </c>
      <c r="B11" s="59"/>
      <c r="C11" s="59"/>
      <c r="D11" s="59"/>
      <c r="E11" s="59"/>
      <c r="F11" s="59"/>
      <c r="G11" s="52"/>
      <c r="H11" s="52"/>
      <c r="I11" s="52"/>
    </row>
    <row r="12" spans="1:9" ht="15.75" customHeight="1">
      <c r="A12" s="8" t="s">
        <v>24</v>
      </c>
      <c r="B12" s="9">
        <v>2</v>
      </c>
      <c r="C12" s="9">
        <v>1</v>
      </c>
      <c r="D12" s="9">
        <v>0</v>
      </c>
      <c r="E12" s="10" t="s">
        <v>0</v>
      </c>
      <c r="F12" s="9">
        <v>4</v>
      </c>
      <c r="G12" s="52"/>
      <c r="H12" s="32"/>
      <c r="I12" s="52"/>
    </row>
    <row r="13" spans="1:9" ht="15.75" customHeight="1">
      <c r="A13" s="11" t="s">
        <v>13</v>
      </c>
      <c r="B13" s="9">
        <v>2</v>
      </c>
      <c r="C13" s="9">
        <v>0</v>
      </c>
      <c r="D13" s="9">
        <v>1</v>
      </c>
      <c r="E13" s="10" t="s">
        <v>2</v>
      </c>
      <c r="F13" s="9">
        <v>4</v>
      </c>
      <c r="G13" s="53"/>
      <c r="H13" s="52"/>
      <c r="I13" s="52"/>
    </row>
    <row r="14" spans="1:9" ht="15.75" customHeight="1">
      <c r="A14" s="23" t="s">
        <v>25</v>
      </c>
      <c r="B14" s="9">
        <v>3</v>
      </c>
      <c r="C14" s="9">
        <v>0</v>
      </c>
      <c r="D14" s="9">
        <v>2</v>
      </c>
      <c r="E14" s="10" t="s">
        <v>3</v>
      </c>
      <c r="F14" s="9">
        <v>7</v>
      </c>
      <c r="G14" s="53"/>
      <c r="H14" s="52"/>
      <c r="I14" s="52"/>
    </row>
    <row r="15" spans="1:9" ht="15.75" customHeight="1">
      <c r="A15" s="11" t="s">
        <v>26</v>
      </c>
      <c r="B15" s="9">
        <v>2</v>
      </c>
      <c r="C15" s="9">
        <v>1</v>
      </c>
      <c r="D15" s="9">
        <v>0</v>
      </c>
      <c r="E15" s="10" t="s">
        <v>5</v>
      </c>
      <c r="F15" s="9">
        <v>4</v>
      </c>
      <c r="G15" s="53"/>
      <c r="H15" s="52"/>
      <c r="I15" s="52"/>
    </row>
    <row r="16" spans="1:9" ht="15.75" customHeight="1">
      <c r="A16" s="11" t="s">
        <v>14</v>
      </c>
      <c r="B16" s="9">
        <v>2</v>
      </c>
      <c r="C16" s="9">
        <v>0</v>
      </c>
      <c r="D16" s="9">
        <v>1</v>
      </c>
      <c r="E16" s="10" t="s">
        <v>2</v>
      </c>
      <c r="F16" s="9">
        <v>4</v>
      </c>
      <c r="G16" s="53"/>
      <c r="H16" s="52"/>
      <c r="I16" s="52"/>
    </row>
    <row r="17" spans="1:9" ht="15.75" customHeight="1">
      <c r="A17" s="11" t="s">
        <v>27</v>
      </c>
      <c r="B17" s="9">
        <v>3</v>
      </c>
      <c r="C17" s="9">
        <v>2</v>
      </c>
      <c r="D17" s="9">
        <v>0</v>
      </c>
      <c r="E17" s="10" t="s">
        <v>0</v>
      </c>
      <c r="F17" s="9">
        <v>7</v>
      </c>
      <c r="G17" s="53"/>
      <c r="H17" s="32"/>
      <c r="I17" s="52"/>
    </row>
    <row r="18" spans="1:9" ht="15.75" customHeight="1" thickBot="1">
      <c r="A18" s="24"/>
      <c r="B18" s="25">
        <f>SUM(B12:B17)</f>
        <v>14</v>
      </c>
      <c r="C18" s="25">
        <f>SUM(C12:C17)</f>
        <v>4</v>
      </c>
      <c r="D18" s="25">
        <f>SUM(D12:D17)</f>
        <v>4</v>
      </c>
      <c r="E18" s="25"/>
      <c r="F18" s="25">
        <f>SUM(F12:F17)</f>
        <v>30</v>
      </c>
      <c r="G18" s="54"/>
      <c r="H18" s="51"/>
      <c r="I18" s="51"/>
    </row>
    <row r="19" spans="1:9" ht="15.75" customHeight="1" thickTop="1">
      <c r="A19" s="58" t="s">
        <v>60</v>
      </c>
      <c r="B19" s="59"/>
      <c r="C19" s="59"/>
      <c r="D19" s="59"/>
      <c r="E19" s="59"/>
      <c r="F19" s="59"/>
      <c r="G19" s="52"/>
      <c r="H19" s="52"/>
      <c r="I19" s="52"/>
    </row>
    <row r="20" spans="1:9" ht="15.75" customHeight="1">
      <c r="A20" s="11" t="s">
        <v>15</v>
      </c>
      <c r="B20" s="9">
        <v>2</v>
      </c>
      <c r="C20" s="9">
        <v>1</v>
      </c>
      <c r="D20" s="9">
        <v>0</v>
      </c>
      <c r="E20" s="10" t="s">
        <v>4</v>
      </c>
      <c r="F20" s="9">
        <v>4</v>
      </c>
      <c r="G20" s="53"/>
      <c r="H20" s="52"/>
      <c r="I20" s="52"/>
    </row>
    <row r="21" spans="1:9" ht="15.75" customHeight="1">
      <c r="A21" s="11" t="s">
        <v>28</v>
      </c>
      <c r="B21" s="9">
        <v>2</v>
      </c>
      <c r="C21" s="9">
        <v>1</v>
      </c>
      <c r="D21" s="9">
        <v>0</v>
      </c>
      <c r="E21" s="10" t="s">
        <v>1</v>
      </c>
      <c r="F21" s="9">
        <v>4</v>
      </c>
      <c r="G21" s="53"/>
      <c r="H21" s="52"/>
      <c r="I21" s="52"/>
    </row>
    <row r="22" spans="1:9" ht="15.75" customHeight="1">
      <c r="A22" s="11" t="s">
        <v>29</v>
      </c>
      <c r="B22" s="9">
        <v>2</v>
      </c>
      <c r="C22" s="9">
        <v>0</v>
      </c>
      <c r="D22" s="9">
        <v>1</v>
      </c>
      <c r="E22" s="10" t="s">
        <v>3</v>
      </c>
      <c r="F22" s="9">
        <v>4</v>
      </c>
      <c r="G22" s="53"/>
      <c r="H22" s="52"/>
      <c r="I22" s="52"/>
    </row>
    <row r="23" spans="1:9" ht="15.75" customHeight="1">
      <c r="A23" s="11" t="s">
        <v>30</v>
      </c>
      <c r="B23" s="9">
        <v>2</v>
      </c>
      <c r="C23" s="9">
        <v>0</v>
      </c>
      <c r="D23" s="9">
        <v>1</v>
      </c>
      <c r="E23" s="10" t="s">
        <v>5</v>
      </c>
      <c r="F23" s="9">
        <v>4</v>
      </c>
      <c r="G23" s="53"/>
      <c r="H23" s="52"/>
      <c r="I23" s="52"/>
    </row>
    <row r="24" spans="1:9" ht="15.75" customHeight="1">
      <c r="A24" s="11" t="s">
        <v>31</v>
      </c>
      <c r="B24" s="9">
        <v>2</v>
      </c>
      <c r="C24" s="9">
        <v>2</v>
      </c>
      <c r="D24" s="9">
        <v>0</v>
      </c>
      <c r="E24" s="10" t="s">
        <v>0</v>
      </c>
      <c r="F24" s="9">
        <v>5</v>
      </c>
      <c r="G24" s="53"/>
      <c r="H24" s="32"/>
      <c r="I24" s="52"/>
    </row>
    <row r="25" spans="1:9" ht="15.75" customHeight="1">
      <c r="A25" s="11" t="s">
        <v>32</v>
      </c>
      <c r="B25" s="9">
        <v>1</v>
      </c>
      <c r="C25" s="9">
        <v>1</v>
      </c>
      <c r="D25" s="9">
        <v>0</v>
      </c>
      <c r="E25" s="10" t="s">
        <v>6</v>
      </c>
      <c r="F25" s="9">
        <v>2</v>
      </c>
      <c r="G25" s="52"/>
      <c r="H25" s="52"/>
      <c r="I25" s="32"/>
    </row>
    <row r="26" spans="1:9" ht="15.75" customHeight="1">
      <c r="A26" s="11" t="s">
        <v>22</v>
      </c>
      <c r="B26" s="9">
        <v>4</v>
      </c>
      <c r="C26" s="9">
        <v>0</v>
      </c>
      <c r="D26" s="9">
        <v>0</v>
      </c>
      <c r="E26" s="10" t="s">
        <v>7</v>
      </c>
      <c r="F26" s="9">
        <v>7</v>
      </c>
      <c r="G26" s="53"/>
      <c r="H26" s="52"/>
      <c r="I26" s="52"/>
    </row>
    <row r="27" spans="1:9" ht="15.75" customHeight="1" thickBot="1">
      <c r="A27" s="24"/>
      <c r="B27" s="25">
        <f>SUM(B20:B26)</f>
        <v>15</v>
      </c>
      <c r="C27" s="25">
        <f>SUM(C20:C26)</f>
        <v>5</v>
      </c>
      <c r="D27" s="25">
        <f>SUM(D20:D26)</f>
        <v>2</v>
      </c>
      <c r="E27" s="25"/>
      <c r="F27" s="25">
        <f>SUM(F20:F26)</f>
        <v>30</v>
      </c>
      <c r="G27" s="52"/>
      <c r="H27" s="52"/>
      <c r="I27" s="52"/>
    </row>
    <row r="28" spans="1:9" ht="15.75" customHeight="1" thickTop="1">
      <c r="A28" s="58" t="s">
        <v>61</v>
      </c>
      <c r="B28" s="59"/>
      <c r="C28" s="59"/>
      <c r="D28" s="59"/>
      <c r="E28" s="59"/>
      <c r="F28" s="59"/>
      <c r="G28" s="52"/>
      <c r="H28" s="52"/>
      <c r="I28" s="52"/>
    </row>
    <row r="29" spans="1:9" ht="15.75" customHeight="1">
      <c r="A29" s="8" t="s">
        <v>33</v>
      </c>
      <c r="B29" s="9">
        <v>3</v>
      </c>
      <c r="C29" s="9">
        <v>1</v>
      </c>
      <c r="D29" s="9">
        <v>0</v>
      </c>
      <c r="E29" s="10" t="s">
        <v>0</v>
      </c>
      <c r="F29" s="9">
        <v>6</v>
      </c>
      <c r="G29" s="52"/>
      <c r="H29" s="32"/>
      <c r="I29" s="52"/>
    </row>
    <row r="30" spans="1:9" ht="15.75" customHeight="1">
      <c r="A30" s="11" t="s">
        <v>34</v>
      </c>
      <c r="B30" s="9">
        <v>2</v>
      </c>
      <c r="C30" s="9">
        <v>1</v>
      </c>
      <c r="D30" s="9">
        <v>0</v>
      </c>
      <c r="E30" s="10" t="s">
        <v>1</v>
      </c>
      <c r="F30" s="9">
        <v>4</v>
      </c>
      <c r="G30" s="53"/>
      <c r="H30" s="52"/>
      <c r="I30" s="52"/>
    </row>
    <row r="31" spans="1:9" ht="15.75" customHeight="1">
      <c r="A31" s="11" t="s">
        <v>81</v>
      </c>
      <c r="B31" s="9">
        <v>2</v>
      </c>
      <c r="C31" s="9">
        <v>1</v>
      </c>
      <c r="D31" s="9">
        <v>0</v>
      </c>
      <c r="E31" s="10" t="s">
        <v>1</v>
      </c>
      <c r="F31" s="9">
        <v>4</v>
      </c>
      <c r="G31" s="53"/>
      <c r="H31" s="52"/>
      <c r="I31" s="52"/>
    </row>
    <row r="32" spans="1:9" ht="15.75" customHeight="1">
      <c r="A32" s="11" t="s">
        <v>16</v>
      </c>
      <c r="B32" s="9">
        <v>2</v>
      </c>
      <c r="C32" s="9">
        <v>1</v>
      </c>
      <c r="D32" s="9">
        <v>0</v>
      </c>
      <c r="E32" s="10" t="s">
        <v>3</v>
      </c>
      <c r="F32" s="9">
        <v>4</v>
      </c>
      <c r="G32" s="53"/>
      <c r="H32" s="52"/>
      <c r="I32" s="52"/>
    </row>
    <row r="33" spans="1:9" ht="15.75" customHeight="1">
      <c r="A33" s="11" t="s">
        <v>51</v>
      </c>
      <c r="B33" s="9">
        <v>2</v>
      </c>
      <c r="C33" s="9">
        <v>1</v>
      </c>
      <c r="D33" s="9">
        <v>0</v>
      </c>
      <c r="E33" s="10" t="s">
        <v>1</v>
      </c>
      <c r="F33" s="9">
        <v>4</v>
      </c>
      <c r="G33" s="53"/>
      <c r="H33" s="52"/>
      <c r="I33" s="52"/>
    </row>
    <row r="34" spans="1:9" ht="15.75" customHeight="1">
      <c r="A34" s="11" t="s">
        <v>35</v>
      </c>
      <c r="B34" s="9">
        <v>3</v>
      </c>
      <c r="C34" s="9">
        <v>0</v>
      </c>
      <c r="D34" s="9">
        <v>2</v>
      </c>
      <c r="E34" s="10" t="s">
        <v>3</v>
      </c>
      <c r="F34" s="9">
        <v>7</v>
      </c>
      <c r="G34" s="53"/>
      <c r="H34" s="52"/>
      <c r="I34" s="52"/>
    </row>
    <row r="35" spans="1:9" ht="15.75" customHeight="1" thickBot="1">
      <c r="A35" s="26"/>
      <c r="B35" s="27">
        <f>SUM(B29:B34)</f>
        <v>14</v>
      </c>
      <c r="C35" s="27">
        <f>SUM(C29:C34)</f>
        <v>5</v>
      </c>
      <c r="D35" s="27">
        <f>SUM(D29:D34)</f>
        <v>2</v>
      </c>
      <c r="E35" s="27"/>
      <c r="F35" s="27">
        <f>SUM(F29:F34)</f>
        <v>29</v>
      </c>
      <c r="G35" s="54"/>
      <c r="H35" s="51"/>
      <c r="I35" s="51"/>
    </row>
    <row r="36" spans="1:9" ht="15.75" customHeight="1" thickTop="1">
      <c r="A36" s="58" t="s">
        <v>62</v>
      </c>
      <c r="B36" s="59"/>
      <c r="C36" s="59"/>
      <c r="D36" s="59"/>
      <c r="E36" s="59"/>
      <c r="F36" s="59"/>
      <c r="G36" s="52"/>
      <c r="H36" s="52"/>
      <c r="I36" s="52"/>
    </row>
    <row r="37" spans="1:9" ht="15.75" customHeight="1">
      <c r="A37" s="11" t="s">
        <v>50</v>
      </c>
      <c r="B37" s="9">
        <v>1</v>
      </c>
      <c r="C37" s="9">
        <v>0</v>
      </c>
      <c r="D37" s="9">
        <v>2</v>
      </c>
      <c r="E37" s="10" t="s">
        <v>0</v>
      </c>
      <c r="F37" s="9">
        <v>3</v>
      </c>
      <c r="G37" s="52"/>
      <c r="H37" s="32"/>
      <c r="I37" s="52"/>
    </row>
    <row r="38" spans="1:9" ht="15.75" customHeight="1">
      <c r="A38" s="11" t="s">
        <v>17</v>
      </c>
      <c r="B38" s="9">
        <v>4</v>
      </c>
      <c r="C38" s="9">
        <v>0</v>
      </c>
      <c r="D38" s="9">
        <v>2</v>
      </c>
      <c r="E38" s="10" t="s">
        <v>4</v>
      </c>
      <c r="F38" s="9">
        <v>9</v>
      </c>
      <c r="G38" s="53"/>
      <c r="H38" s="52"/>
      <c r="I38" s="52"/>
    </row>
    <row r="39" spans="1:9" ht="15.75" customHeight="1">
      <c r="A39" s="11" t="s">
        <v>36</v>
      </c>
      <c r="B39" s="9">
        <v>3</v>
      </c>
      <c r="C39" s="9">
        <v>1</v>
      </c>
      <c r="D39" s="9">
        <v>0</v>
      </c>
      <c r="E39" s="10" t="s">
        <v>4</v>
      </c>
      <c r="F39" s="9">
        <v>6</v>
      </c>
      <c r="G39" s="53"/>
      <c r="H39" s="52"/>
      <c r="I39" s="52"/>
    </row>
    <row r="40" spans="1:9" ht="15.75" customHeight="1">
      <c r="A40" s="57" t="s">
        <v>77</v>
      </c>
      <c r="B40" s="9">
        <v>2</v>
      </c>
      <c r="C40" s="9">
        <v>1</v>
      </c>
      <c r="D40" s="9">
        <v>0</v>
      </c>
      <c r="E40" s="10" t="s">
        <v>1</v>
      </c>
      <c r="F40" s="9">
        <v>4</v>
      </c>
      <c r="G40" s="53"/>
      <c r="H40" s="52"/>
      <c r="I40" s="52"/>
    </row>
    <row r="41" spans="1:9" ht="15.75" customHeight="1">
      <c r="A41" s="11" t="s">
        <v>18</v>
      </c>
      <c r="B41" s="9">
        <v>3</v>
      </c>
      <c r="C41" s="9">
        <v>0</v>
      </c>
      <c r="D41" s="9">
        <v>1</v>
      </c>
      <c r="E41" s="10" t="s">
        <v>5</v>
      </c>
      <c r="F41" s="9">
        <v>6</v>
      </c>
      <c r="G41" s="53"/>
      <c r="H41" s="52"/>
      <c r="I41" s="52"/>
    </row>
    <row r="42" spans="1:9" ht="15.75" customHeight="1">
      <c r="A42" s="11" t="s">
        <v>37</v>
      </c>
      <c r="B42" s="9">
        <v>0</v>
      </c>
      <c r="C42" s="9">
        <v>2</v>
      </c>
      <c r="D42" s="9">
        <v>0</v>
      </c>
      <c r="E42" s="10"/>
      <c r="F42" s="9">
        <v>5</v>
      </c>
      <c r="G42" s="53"/>
      <c r="H42" s="52"/>
      <c r="I42" s="52"/>
    </row>
    <row r="43" spans="1:9" ht="15.75" customHeight="1">
      <c r="A43" s="28"/>
      <c r="B43" s="29">
        <f>SUM(B37:B42)</f>
        <v>13</v>
      </c>
      <c r="C43" s="29">
        <f>SUM(C37:C42)</f>
        <v>4</v>
      </c>
      <c r="D43" s="29">
        <f>SUM(D37:D42)</f>
        <v>5</v>
      </c>
      <c r="E43" s="29"/>
      <c r="F43" s="29">
        <f>SUM(F37:F42)</f>
        <v>33</v>
      </c>
      <c r="G43" s="52"/>
      <c r="H43" s="52"/>
      <c r="I43" s="52"/>
    </row>
    <row r="44" spans="1:9" ht="15.75" customHeight="1">
      <c r="A44" s="60" t="s">
        <v>63</v>
      </c>
      <c r="B44" s="61"/>
      <c r="C44" s="61"/>
      <c r="D44" s="61"/>
      <c r="E44" s="61"/>
      <c r="F44" s="61"/>
      <c r="G44" s="52"/>
      <c r="H44" s="52"/>
      <c r="I44" s="52"/>
    </row>
    <row r="45" spans="1:9" ht="15.75" customHeight="1">
      <c r="A45" s="15" t="s">
        <v>38</v>
      </c>
      <c r="B45" s="9">
        <v>2</v>
      </c>
      <c r="C45" s="9">
        <v>1</v>
      </c>
      <c r="D45" s="9">
        <v>0</v>
      </c>
      <c r="E45" s="10" t="s">
        <v>1</v>
      </c>
      <c r="F45" s="9">
        <v>4</v>
      </c>
      <c r="G45" s="53"/>
      <c r="H45" s="52"/>
      <c r="I45" s="52"/>
    </row>
    <row r="46" spans="1:9" ht="15.75" customHeight="1">
      <c r="A46" s="11" t="s">
        <v>8</v>
      </c>
      <c r="B46" s="9">
        <v>2</v>
      </c>
      <c r="C46" s="9">
        <v>0</v>
      </c>
      <c r="D46" s="9">
        <v>1</v>
      </c>
      <c r="E46" s="10" t="s">
        <v>5</v>
      </c>
      <c r="F46" s="9">
        <v>4</v>
      </c>
      <c r="G46" s="53"/>
      <c r="H46" s="52"/>
      <c r="I46" s="52"/>
    </row>
    <row r="47" spans="1:9" ht="15.75" customHeight="1">
      <c r="A47" s="11" t="s">
        <v>40</v>
      </c>
      <c r="B47" s="9">
        <v>2</v>
      </c>
      <c r="C47" s="9">
        <v>1</v>
      </c>
      <c r="D47" s="9">
        <v>0</v>
      </c>
      <c r="E47" s="10" t="s">
        <v>5</v>
      </c>
      <c r="F47" s="9">
        <v>4</v>
      </c>
      <c r="G47" s="53"/>
      <c r="H47" s="52"/>
      <c r="I47" s="52"/>
    </row>
    <row r="48" spans="1:9" s="2" customFormat="1" ht="15.75" customHeight="1">
      <c r="A48" s="11" t="s">
        <v>22</v>
      </c>
      <c r="B48" s="9">
        <v>2</v>
      </c>
      <c r="C48" s="9">
        <v>0</v>
      </c>
      <c r="D48" s="9">
        <v>0</v>
      </c>
      <c r="E48" s="10" t="s">
        <v>7</v>
      </c>
      <c r="F48" s="9">
        <v>2</v>
      </c>
      <c r="G48" s="53"/>
      <c r="H48" s="55"/>
      <c r="I48" s="55"/>
    </row>
    <row r="49" spans="1:9" ht="15.75" customHeight="1">
      <c r="A49" s="11" t="s">
        <v>39</v>
      </c>
      <c r="B49" s="9">
        <v>0</v>
      </c>
      <c r="C49" s="9">
        <v>4</v>
      </c>
      <c r="D49" s="9">
        <v>0</v>
      </c>
      <c r="E49" s="10"/>
      <c r="F49" s="9">
        <v>15</v>
      </c>
      <c r="G49" s="53"/>
      <c r="H49" s="52"/>
      <c r="I49" s="52"/>
    </row>
    <row r="50" spans="1:9" ht="15.75" customHeight="1" thickBot="1">
      <c r="A50" s="24"/>
      <c r="B50" s="25">
        <f>SUM(B45:B49)</f>
        <v>8</v>
      </c>
      <c r="C50" s="25">
        <f>SUM(C45:C49)</f>
        <v>6</v>
      </c>
      <c r="D50" s="25">
        <f>SUM(D45:D49)</f>
        <v>1</v>
      </c>
      <c r="E50" s="25"/>
      <c r="F50" s="25">
        <f>SUM(F45:F49)</f>
        <v>29</v>
      </c>
      <c r="G50" s="54"/>
      <c r="H50" s="51"/>
      <c r="I50" s="51"/>
    </row>
    <row r="51" spans="1:9" ht="15.75" customHeight="1" thickTop="1">
      <c r="A51" s="30"/>
      <c r="B51" s="31"/>
      <c r="C51" s="31"/>
      <c r="D51" s="32"/>
      <c r="E51" s="31"/>
      <c r="F51" s="31"/>
      <c r="G51" s="56"/>
      <c r="H51" s="56"/>
      <c r="I51" s="56"/>
    </row>
    <row r="52" spans="1:9" ht="15.75" customHeight="1">
      <c r="A52" s="30"/>
      <c r="B52" s="31"/>
      <c r="C52" s="31"/>
      <c r="D52" s="32"/>
      <c r="E52" s="31"/>
      <c r="F52" s="31"/>
      <c r="G52" s="56"/>
      <c r="H52" s="56"/>
      <c r="I52" s="56"/>
    </row>
    <row r="53" spans="1:9" ht="16.5">
      <c r="A53" s="33" t="s">
        <v>64</v>
      </c>
      <c r="B53" s="34" t="s">
        <v>55</v>
      </c>
      <c r="C53" s="34"/>
      <c r="D53" s="34" t="s">
        <v>56</v>
      </c>
      <c r="E53" s="34" t="s">
        <v>9</v>
      </c>
      <c r="F53" s="34" t="s">
        <v>10</v>
      </c>
      <c r="G53" s="56"/>
      <c r="H53" s="56"/>
      <c r="I53" s="56"/>
    </row>
    <row r="54" spans="1:9" ht="19.5" customHeight="1">
      <c r="A54" s="35" t="s">
        <v>65</v>
      </c>
      <c r="B54" s="36" t="s">
        <v>0</v>
      </c>
      <c r="C54" s="37"/>
      <c r="D54" s="37">
        <f>SUMIF($E$5:$E$48,"TA",$F$5:$F$48)</f>
        <v>35</v>
      </c>
      <c r="E54" s="38">
        <v>30</v>
      </c>
      <c r="F54" s="38">
        <v>60</v>
      </c>
      <c r="G54" s="56"/>
      <c r="H54" s="56"/>
      <c r="I54" s="56"/>
    </row>
    <row r="55" spans="1:9" ht="16.5">
      <c r="A55" s="35" t="s">
        <v>66</v>
      </c>
      <c r="B55" s="36" t="s">
        <v>1</v>
      </c>
      <c r="C55" s="37"/>
      <c r="D55" s="37">
        <f>SUMIF($E$5:$E$48,"SZT",$F$5:$F$48)</f>
        <v>24</v>
      </c>
      <c r="E55" s="38">
        <v>20</v>
      </c>
      <c r="F55" s="39">
        <v>35</v>
      </c>
      <c r="G55" s="56"/>
      <c r="H55" s="56"/>
      <c r="I55" s="56"/>
    </row>
    <row r="56" spans="1:9" ht="16.5">
      <c r="A56" s="35" t="s">
        <v>82</v>
      </c>
      <c r="B56" s="36"/>
      <c r="C56" s="37"/>
      <c r="D56" s="37">
        <f>SUM(C57:C61)</f>
        <v>89</v>
      </c>
      <c r="E56" s="38">
        <v>60</v>
      </c>
      <c r="F56" s="39">
        <v>100</v>
      </c>
      <c r="G56" s="56"/>
      <c r="H56" s="56"/>
      <c r="I56" s="56"/>
    </row>
    <row r="57" spans="1:9" ht="16.5">
      <c r="A57" s="20" t="s">
        <v>67</v>
      </c>
      <c r="B57" s="36" t="s">
        <v>3</v>
      </c>
      <c r="C57" s="37">
        <f>SUMIF($E$5:$E$48,"SZF",$F$5:$F$48)</f>
        <v>32</v>
      </c>
      <c r="D57" s="37"/>
      <c r="E57" s="38"/>
      <c r="F57" s="39"/>
      <c r="G57" s="56"/>
      <c r="H57" s="56"/>
      <c r="I57" s="56"/>
    </row>
    <row r="58" spans="1:9" ht="16.5">
      <c r="A58" s="20" t="s">
        <v>68</v>
      </c>
      <c r="B58" s="36" t="s">
        <v>2</v>
      </c>
      <c r="C58" s="37">
        <f>SUMIF($E$5:$E$48,"RE",$F$5:$F$48)</f>
        <v>14</v>
      </c>
      <c r="D58" s="37"/>
      <c r="E58" s="38"/>
      <c r="F58" s="39"/>
      <c r="G58" s="56"/>
      <c r="H58" s="56"/>
      <c r="I58" s="56"/>
    </row>
    <row r="59" spans="1:9" ht="16.5">
      <c r="A59" s="20" t="s">
        <v>69</v>
      </c>
      <c r="B59" s="36" t="s">
        <v>4</v>
      </c>
      <c r="C59" s="37">
        <f>SUMIF($E$5:$E$48,"IR",$F$5:$F$48)</f>
        <v>19</v>
      </c>
      <c r="D59" s="37"/>
      <c r="E59" s="38"/>
      <c r="F59" s="39"/>
      <c r="G59" s="56"/>
      <c r="H59" s="56"/>
      <c r="I59" s="56"/>
    </row>
    <row r="60" spans="1:9" ht="16.5">
      <c r="A60" s="20" t="s">
        <v>79</v>
      </c>
      <c r="B60" s="36" t="s">
        <v>5</v>
      </c>
      <c r="C60" s="37">
        <f>SUMIF($E$5:$E$48,"DI",$F$5:$F$48)</f>
        <v>22</v>
      </c>
      <c r="D60" s="37"/>
      <c r="E60" s="38"/>
      <c r="F60" s="39"/>
      <c r="G60" s="56"/>
      <c r="H60" s="56"/>
      <c r="I60" s="56"/>
    </row>
    <row r="61" spans="1:9" ht="16.5">
      <c r="A61" s="20" t="s">
        <v>70</v>
      </c>
      <c r="B61" s="36" t="s">
        <v>6</v>
      </c>
      <c r="C61" s="37">
        <f>SUMIF($E$5:$E$48,"GTH",$F$5:$F$48)</f>
        <v>2</v>
      </c>
      <c r="D61" s="37"/>
      <c r="E61" s="38"/>
      <c r="F61" s="39"/>
      <c r="G61" s="56"/>
      <c r="H61" s="56"/>
      <c r="I61" s="56"/>
    </row>
    <row r="62" spans="1:9" ht="16.5">
      <c r="A62" s="35" t="s">
        <v>71</v>
      </c>
      <c r="B62" s="36" t="s">
        <v>7</v>
      </c>
      <c r="C62" s="37"/>
      <c r="D62" s="37">
        <f>SUMIF($E$5:$E$48,"SZV",$F$5:$F$48)</f>
        <v>12</v>
      </c>
      <c r="E62" s="38">
        <v>10</v>
      </c>
      <c r="F62" s="40" t="s">
        <v>11</v>
      </c>
      <c r="G62" s="56"/>
      <c r="H62" s="56"/>
      <c r="I62" s="56"/>
    </row>
    <row r="63" spans="1:9" ht="16.5">
      <c r="A63" s="35" t="s">
        <v>72</v>
      </c>
      <c r="B63" s="36"/>
      <c r="C63" s="37"/>
      <c r="D63" s="37">
        <v>20</v>
      </c>
      <c r="E63" s="38">
        <v>20</v>
      </c>
      <c r="F63" s="40" t="s">
        <v>11</v>
      </c>
      <c r="G63" s="56"/>
      <c r="H63" s="56"/>
      <c r="I63" s="56"/>
    </row>
    <row r="64" spans="1:9" ht="16.5">
      <c r="A64" s="7" t="s">
        <v>73</v>
      </c>
      <c r="B64" s="36"/>
      <c r="C64" s="41"/>
      <c r="D64" s="37">
        <f>SUM(D54:D63)</f>
        <v>180</v>
      </c>
      <c r="E64" s="41"/>
      <c r="F64" s="41"/>
      <c r="G64" s="56"/>
      <c r="H64" s="56"/>
      <c r="I64" s="56"/>
    </row>
    <row r="65" spans="1:9" ht="16.5">
      <c r="A65" s="42"/>
      <c r="B65" s="36"/>
      <c r="C65" s="41"/>
      <c r="D65" s="41"/>
      <c r="E65" s="41"/>
      <c r="F65" s="41"/>
      <c r="G65" s="56"/>
      <c r="H65" s="56"/>
      <c r="I65" s="56"/>
    </row>
    <row r="66" spans="1:6" ht="16.5">
      <c r="A66" s="43"/>
      <c r="B66" s="36"/>
      <c r="C66" s="36"/>
      <c r="D66" s="36"/>
      <c r="E66" s="41"/>
      <c r="F66" s="36"/>
    </row>
    <row r="67" spans="1:6" ht="16.5">
      <c r="A67" s="43" t="s">
        <v>74</v>
      </c>
      <c r="B67" s="36" t="s">
        <v>52</v>
      </c>
      <c r="C67" s="44">
        <f>15*(B10+B18+B27+B35+B43+B50)</f>
        <v>1170</v>
      </c>
      <c r="D67" s="45">
        <f>C67/C$69</f>
        <v>0.639344262295082</v>
      </c>
      <c r="E67" s="41"/>
      <c r="F67" s="36"/>
    </row>
    <row r="68" spans="1:6" ht="16.5">
      <c r="A68" s="43" t="s">
        <v>83</v>
      </c>
      <c r="B68" s="36" t="s">
        <v>53</v>
      </c>
      <c r="C68" s="44">
        <f>15*(C10+C18+C27+C35+C43+C50+D10+D18+D27+D35+D43+D50)</f>
        <v>660</v>
      </c>
      <c r="D68" s="45">
        <f>C68/C69</f>
        <v>0.36065573770491804</v>
      </c>
      <c r="E68" s="41"/>
      <c r="F68" s="36"/>
    </row>
    <row r="69" spans="1:6" ht="16.5">
      <c r="A69" s="43" t="s">
        <v>75</v>
      </c>
      <c r="B69" s="36"/>
      <c r="C69" s="44">
        <f>SUM(C67:C68)</f>
        <v>1830</v>
      </c>
      <c r="D69" s="36"/>
      <c r="E69" s="41"/>
      <c r="F69" s="36"/>
    </row>
    <row r="70" spans="1:6" ht="6.75" customHeight="1">
      <c r="A70" s="46"/>
      <c r="B70" s="47"/>
      <c r="C70" s="48"/>
      <c r="D70" s="47"/>
      <c r="E70" s="49"/>
      <c r="F70" s="47"/>
    </row>
    <row r="71" spans="1:6" ht="16.5">
      <c r="A71" s="43"/>
      <c r="B71" s="36"/>
      <c r="C71" s="36"/>
      <c r="D71" s="36"/>
      <c r="E71" s="41"/>
      <c r="F71" s="36"/>
    </row>
    <row r="72" spans="1:6" ht="17.25" thickBot="1">
      <c r="A72" s="50"/>
      <c r="B72" s="36"/>
      <c r="C72" s="36"/>
      <c r="D72" s="36"/>
      <c r="E72" s="41"/>
      <c r="F72" s="36"/>
    </row>
    <row r="73" spans="1:6" ht="17.25" thickTop="1">
      <c r="A73" s="58" t="s">
        <v>76</v>
      </c>
      <c r="B73" s="59"/>
      <c r="C73" s="59"/>
      <c r="D73" s="59"/>
      <c r="E73" s="59"/>
      <c r="F73" s="59"/>
    </row>
    <row r="74" spans="1:6" ht="16.5">
      <c r="A74" s="8" t="s">
        <v>41</v>
      </c>
      <c r="B74" s="9">
        <v>3</v>
      </c>
      <c r="C74" s="9">
        <v>2</v>
      </c>
      <c r="D74" s="9">
        <v>0</v>
      </c>
      <c r="E74" s="10" t="s">
        <v>4</v>
      </c>
      <c r="F74" s="9">
        <v>7</v>
      </c>
    </row>
    <row r="75" spans="1:6" ht="16.5">
      <c r="A75" s="11" t="s">
        <v>42</v>
      </c>
      <c r="B75" s="9">
        <v>2</v>
      </c>
      <c r="C75" s="9">
        <v>0</v>
      </c>
      <c r="D75" s="9">
        <v>1</v>
      </c>
      <c r="E75" s="10" t="s">
        <v>4</v>
      </c>
      <c r="F75" s="9">
        <v>5</v>
      </c>
    </row>
    <row r="76" spans="1:6" ht="16.5">
      <c r="A76" s="11" t="s">
        <v>43</v>
      </c>
      <c r="B76" s="9">
        <v>2</v>
      </c>
      <c r="C76" s="9">
        <v>1</v>
      </c>
      <c r="D76" s="9">
        <v>0</v>
      </c>
      <c r="E76" s="10" t="s">
        <v>5</v>
      </c>
      <c r="F76" s="9">
        <v>4</v>
      </c>
    </row>
    <row r="77" spans="1:6" ht="16.5">
      <c r="A77" s="12" t="s">
        <v>19</v>
      </c>
      <c r="B77" s="13">
        <v>2</v>
      </c>
      <c r="C77" s="13">
        <v>0</v>
      </c>
      <c r="D77" s="13">
        <v>1</v>
      </c>
      <c r="E77" s="14" t="s">
        <v>2</v>
      </c>
      <c r="F77" s="13">
        <v>4</v>
      </c>
    </row>
    <row r="78" spans="1:6" ht="16.5">
      <c r="A78" s="15" t="s">
        <v>44</v>
      </c>
      <c r="B78" s="9">
        <v>2</v>
      </c>
      <c r="C78" s="9">
        <v>1</v>
      </c>
      <c r="D78" s="9">
        <v>0</v>
      </c>
      <c r="E78" s="10" t="s">
        <v>5</v>
      </c>
      <c r="F78" s="9">
        <v>4</v>
      </c>
    </row>
    <row r="79" spans="1:6" ht="16.5">
      <c r="A79" s="11" t="s">
        <v>45</v>
      </c>
      <c r="B79" s="9">
        <v>2</v>
      </c>
      <c r="C79" s="9">
        <v>0</v>
      </c>
      <c r="D79" s="9">
        <v>0</v>
      </c>
      <c r="E79" s="10" t="s">
        <v>5</v>
      </c>
      <c r="F79" s="9">
        <v>3</v>
      </c>
    </row>
    <row r="80" spans="1:6" ht="16.5">
      <c r="A80" s="11" t="s">
        <v>46</v>
      </c>
      <c r="B80" s="9">
        <v>2</v>
      </c>
      <c r="C80" s="9">
        <v>0</v>
      </c>
      <c r="D80" s="9">
        <v>0</v>
      </c>
      <c r="E80" s="10" t="s">
        <v>5</v>
      </c>
      <c r="F80" s="9">
        <v>3</v>
      </c>
    </row>
    <row r="81" spans="1:6" ht="16.5">
      <c r="A81" s="11" t="s">
        <v>78</v>
      </c>
      <c r="B81" s="9">
        <v>2</v>
      </c>
      <c r="C81" s="9">
        <v>1</v>
      </c>
      <c r="D81" s="9">
        <v>0</v>
      </c>
      <c r="E81" s="10" t="s">
        <v>5</v>
      </c>
      <c r="F81" s="9">
        <v>4</v>
      </c>
    </row>
    <row r="82" spans="1:6" ht="16.5">
      <c r="A82" s="15" t="s">
        <v>47</v>
      </c>
      <c r="B82" s="9">
        <v>2</v>
      </c>
      <c r="C82" s="9">
        <v>0</v>
      </c>
      <c r="D82" s="9">
        <v>0</v>
      </c>
      <c r="E82" s="10" t="s">
        <v>6</v>
      </c>
      <c r="F82" s="9">
        <v>3</v>
      </c>
    </row>
    <row r="83" spans="1:6" ht="16.5">
      <c r="A83" s="16" t="s">
        <v>48</v>
      </c>
      <c r="B83" s="13">
        <v>1</v>
      </c>
      <c r="C83" s="13">
        <v>1</v>
      </c>
      <c r="D83" s="13">
        <v>0</v>
      </c>
      <c r="E83" s="14" t="s">
        <v>6</v>
      </c>
      <c r="F83" s="13">
        <v>2</v>
      </c>
    </row>
    <row r="84" spans="1:6" ht="17.25" thickBot="1">
      <c r="A84" s="17" t="s">
        <v>49</v>
      </c>
      <c r="B84" s="18">
        <v>2</v>
      </c>
      <c r="C84" s="18">
        <v>0</v>
      </c>
      <c r="D84" s="18">
        <v>0</v>
      </c>
      <c r="E84" s="19" t="s">
        <v>6</v>
      </c>
      <c r="F84" s="18">
        <v>3</v>
      </c>
    </row>
    <row r="85" spans="1:6" ht="17.25" thickTop="1">
      <c r="A85" s="43"/>
      <c r="B85" s="36"/>
      <c r="C85" s="36"/>
      <c r="D85" s="36"/>
      <c r="E85" s="41"/>
      <c r="F85" s="36"/>
    </row>
    <row r="86" spans="1:6" ht="16.5">
      <c r="A86" s="43"/>
      <c r="B86" s="36"/>
      <c r="C86" s="36"/>
      <c r="D86" s="36"/>
      <c r="E86" s="41"/>
      <c r="F86" s="36"/>
    </row>
    <row r="87" spans="1:6" ht="16.5">
      <c r="A87" s="43"/>
      <c r="B87" s="36"/>
      <c r="C87" s="36"/>
      <c r="D87" s="36"/>
      <c r="E87" s="41"/>
      <c r="F87" s="36"/>
    </row>
    <row r="88" spans="1:6" ht="16.5">
      <c r="A88" s="43"/>
      <c r="B88" s="36"/>
      <c r="C88" s="36"/>
      <c r="D88" s="36"/>
      <c r="E88" s="41"/>
      <c r="F88" s="36"/>
    </row>
    <row r="89" spans="1:6" ht="16.5">
      <c r="A89" s="43"/>
      <c r="B89" s="36"/>
      <c r="C89" s="36"/>
      <c r="D89" s="36"/>
      <c r="E89" s="41"/>
      <c r="F89" s="36"/>
    </row>
    <row r="90" spans="1:6" ht="16.5">
      <c r="A90" s="43"/>
      <c r="B90" s="36"/>
      <c r="C90" s="36"/>
      <c r="D90" s="36"/>
      <c r="E90" s="41"/>
      <c r="F90" s="36"/>
    </row>
    <row r="91" spans="1:6" ht="16.5">
      <c r="A91" s="43"/>
      <c r="B91" s="36"/>
      <c r="C91" s="36"/>
      <c r="D91" s="36"/>
      <c r="E91" s="41"/>
      <c r="F91" s="36"/>
    </row>
    <row r="92" spans="1:6" ht="16.5">
      <c r="A92" s="43"/>
      <c r="B92" s="36"/>
      <c r="C92" s="36"/>
      <c r="D92" s="36"/>
      <c r="E92" s="41"/>
      <c r="F92" s="36"/>
    </row>
    <row r="93" spans="1:6" ht="16.5">
      <c r="A93" s="36"/>
      <c r="B93" s="36"/>
      <c r="C93" s="36"/>
      <c r="D93" s="36"/>
      <c r="E93" s="41"/>
      <c r="F93" s="36"/>
    </row>
    <row r="94" spans="1:6" ht="16.5">
      <c r="A94" s="36"/>
      <c r="B94" s="36"/>
      <c r="C94" s="36"/>
      <c r="D94" s="36"/>
      <c r="E94" s="41"/>
      <c r="F94" s="36"/>
    </row>
    <row r="95" spans="1:6" ht="16.5">
      <c r="A95" s="36"/>
      <c r="B95" s="36"/>
      <c r="C95" s="36"/>
      <c r="D95" s="36"/>
      <c r="E95" s="41"/>
      <c r="F95" s="36"/>
    </row>
  </sheetData>
  <mergeCells count="7">
    <mergeCell ref="A73:F73"/>
    <mergeCell ref="A36:F36"/>
    <mergeCell ref="A44:F44"/>
    <mergeCell ref="A4:F4"/>
    <mergeCell ref="A11:F11"/>
    <mergeCell ref="A19:F19"/>
    <mergeCell ref="A28:F2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Zoltan</dc:creator>
  <cp:keywords/>
  <dc:description/>
  <cp:lastModifiedBy>Szte-ttk</cp:lastModifiedBy>
  <cp:lastPrinted>2006-11-21T14:37:58Z</cp:lastPrinted>
  <dcterms:created xsi:type="dcterms:W3CDTF">2002-01-24T13:08:42Z</dcterms:created>
  <dcterms:modified xsi:type="dcterms:W3CDTF">2007-01-24T14:44:51Z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